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ltkev.sharepoint.com/sites/LTKe.V/Freigegebene Dokumente/General/"/>
    </mc:Choice>
  </mc:AlternateContent>
  <xr:revisionPtr revIDLastSave="423" documentId="8_{42AE180D-3029-4098-B3B1-5ABDBE6D087E}" xr6:coauthVersionLast="47" xr6:coauthVersionMax="47" xr10:uidLastSave="{AEA3A482-C27D-44F2-A050-A869D7EDBBA0}"/>
  <workbookProtection workbookAlgorithmName="SHA-512" workbookHashValue="9KWYr+7w2lZhX+I5noR/e02/JVLQ5sNIe4hs7m+6Gvef+poXfgGQHnGEPREnUePfKSGDkAOyTRc//l7gMBz4aA==" workbookSaltValue="b2qc8xDfHDtZrCxbULa4ew==" workbookSpinCount="100000" lockStructure="1"/>
  <bookViews>
    <workbookView xWindow="-108" yWindow="-108" windowWidth="23256" windowHeight="12456" xr2:uid="{A5E3EFDE-0565-4EAE-832C-A08F20B7DBDE}"/>
  </bookViews>
  <sheets>
    <sheet name="Beitragsrechner" sheetId="2" r:id="rId1"/>
    <sheet name="Vorteile" sheetId="3" r:id="rId2"/>
    <sheet name="Vorteile (detailiert)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2" l="1"/>
  <c r="E19" i="2"/>
  <c r="E18" i="2"/>
  <c r="E17" i="2"/>
  <c r="E15" i="2"/>
  <c r="E14" i="2"/>
  <c r="E10" i="2"/>
  <c r="E11" i="2"/>
  <c r="E12" i="2"/>
  <c r="E13" i="2"/>
  <c r="E9" i="2"/>
  <c r="E8" i="2"/>
  <c r="E16" i="2" l="1"/>
  <c r="E7" i="2"/>
  <c r="E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tc={21280573-297B-4628-81B7-1B0E75F4CBC5}</author>
  </authors>
  <commentList>
    <comment ref="A1" authorId="0" shapeId="0" xr:uid="{21280573-297B-4628-81B7-1B0E75F4CBC5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@Matthias Polten , @Frank Herrmann , @Angela Clement , @Kathrin  Wagner , @Ronny Täubner , @Lisa Bauer , @Juliane  Möser , @Tobias Wolf 
Auf der Homepage (https://www.ltkev.de/verband/alle-mitglieder/) sollen die Vorteile der unterschiedlichen Mitgliedschaften aufgezeigt werden. Allerdings müssen wir diese dafür erstmal irgendwie sammeln bzw. klar formulieren. Bitte schaut einmal drüber, damit @Selina  Dauer dann irgendwann einpflegen kann. Danke!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tc={82C61DCE-4C85-4775-86AB-E4CF3EB48577}</author>
  </authors>
  <commentList>
    <comment ref="A1" authorId="0" shapeId="0" xr:uid="{82C61DCE-4C85-4775-86AB-E4CF3EB4857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@Matthias Polten , @Frank Herrmann , @Angela Clement , @Kathrin  Wagner , @Ronny Täubner , @Lisa Bauer , @Juliane  Möser , @Tobias Wolf 
Auf der Homepage (https://www.ltkev.de/verband/alle-mitglieder/) sollen die Vorteile der unterschiedlichen Mitgliedschaften aufgezeigt werden. Allerdings müssen wir diese dafür erstmal irgendwie sammeln bzw. klar formulieren. Bitte schaut einmal drüber, damit @Selina  Dauer dann irgendwann einpflegen kann. Danke!</t>
      </text>
    </comment>
  </commentList>
</comments>
</file>

<file path=xl/sharedStrings.xml><?xml version="1.0" encoding="utf-8"?>
<sst xmlns="http://schemas.openxmlformats.org/spreadsheetml/2006/main" count="158" uniqueCount="67">
  <si>
    <t>Vorteile 
Mitgliedschaften</t>
  </si>
  <si>
    <t>Brauchtumsmitgliedschaft</t>
  </si>
  <si>
    <t>Tanzsportmitgliedschaft</t>
  </si>
  <si>
    <t>Trainerlizenz- mitgliedschaft</t>
  </si>
  <si>
    <t>LTK</t>
  </si>
  <si>
    <t>LTKjugend</t>
  </si>
  <si>
    <t>BDK</t>
  </si>
  <si>
    <t>LkTT</t>
  </si>
  <si>
    <t>TTSV</t>
  </si>
  <si>
    <t>LSB/KSB</t>
  </si>
  <si>
    <t>BkT</t>
  </si>
  <si>
    <t>DTV</t>
  </si>
  <si>
    <t>20% GEMA-Rabatt</t>
  </si>
  <si>
    <t>X</t>
  </si>
  <si>
    <t>Anspruch auf Hallenzeiten</t>
  </si>
  <si>
    <t>ARAG-Rahmenvertrag (vergünstigtes Versicherungspaket)</t>
  </si>
  <si>
    <t>Beitragsrückfluss aus dem BkT/DTV</t>
  </si>
  <si>
    <t>Bezug jährliches Narren-Echo (Landesverbandsheft)</t>
  </si>
  <si>
    <t>Bezug zweimal jährliche Deutsche Fastnacht (Fachmagazin)</t>
  </si>
  <si>
    <t>Ehrungen und Auzeichnungen</t>
  </si>
  <si>
    <t>Förderung durch karnevalistischen Tanzsportkader</t>
  </si>
  <si>
    <t>GEMA-Rahmenvertrag für Training</t>
  </si>
  <si>
    <t>Jugendförderung nach Fördereinheiten</t>
  </si>
  <si>
    <t>kosenlose anwaltliche Erstberatung</t>
  </si>
  <si>
    <t>regelmäßige ONLINE-Treffen zu aktuellen Themen</t>
  </si>
  <si>
    <t>Rückvergütung für gültige Trainerlizenzen</t>
  </si>
  <si>
    <t>x</t>
  </si>
  <si>
    <t>Sportstättenbau-Förderung</t>
  </si>
  <si>
    <t>Unfallversicherung für gemeldete Mitglieder</t>
  </si>
  <si>
    <t>Stimme und Einfluss in jugendpolitische Entscheidungen</t>
  </si>
  <si>
    <t>Stimme und Einfluss in sportpolitische Entscheidungen</t>
  </si>
  <si>
    <t>Teilnahme an BDK-Tanzturnieren</t>
  </si>
  <si>
    <t>Weiterbildungsangebote</t>
  </si>
  <si>
    <t>Zugang zu DOSB-Lizenzen</t>
  </si>
  <si>
    <t>Mitgliedsbeitrag</t>
  </si>
  <si>
    <t>76 € / Jahr</t>
  </si>
  <si>
    <t>50 € / Jahr</t>
  </si>
  <si>
    <t>15 € / Jahr</t>
  </si>
  <si>
    <t>LSB:
3,60 €/Mitglied bis 18 Jahre
5,00 €/Mitglied ab 19 Jahre
KSB-Beiträge unterschiedlich</t>
  </si>
  <si>
    <t>1,56 €/Mitglied bis 18 Jahre
3,12 €/Mitglied ab 18 Jahre</t>
  </si>
  <si>
    <t>0,20 €/Mitglied unter 18
0,65 €/Mitglied ab 18</t>
  </si>
  <si>
    <t>bis 18 Jahre</t>
  </si>
  <si>
    <t>ab 18 Jahre</t>
  </si>
  <si>
    <t>LSB</t>
  </si>
  <si>
    <t>KSB</t>
  </si>
  <si>
    <t>Mitgliederzahlen</t>
  </si>
  <si>
    <t>Gesamtverein</t>
  </si>
  <si>
    <t>Tanzsportabteilung</t>
  </si>
  <si>
    <t>Gültige Lizenzen</t>
  </si>
  <si>
    <t>Vorteile</t>
  </si>
  <si>
    <t>Jugendförderung</t>
  </si>
  <si>
    <t>Teilnahme BDK-Turniere</t>
  </si>
  <si>
    <t>nein</t>
  </si>
  <si>
    <t>Lizenzrückvergütung</t>
  </si>
  <si>
    <t>Ersparnis GEMA-Rahmenvertrag</t>
  </si>
  <si>
    <t>Ersparnis ARAG-Versicherung</t>
  </si>
  <si>
    <t>Mehrwert Tanzsportmitgliedschaft</t>
  </si>
  <si>
    <r>
      <t xml:space="preserve">Brauchtumsmitgliedschaft </t>
    </r>
    <r>
      <rPr>
        <sz val="11"/>
        <color theme="1"/>
        <rFont val="Aptos Narrow"/>
        <family val="2"/>
        <scheme val="minor"/>
      </rPr>
      <t>im LTK, der LTKjugend und dem BDK</t>
    </r>
  </si>
  <si>
    <r>
      <t>Tanzsportmitgliedschaft</t>
    </r>
    <r>
      <rPr>
        <sz val="11"/>
        <color theme="1"/>
        <rFont val="Aptos Narrow"/>
        <family val="2"/>
        <scheme val="minor"/>
      </rPr>
      <t xml:space="preserve"> im LkTT, TTSV und KSB/LSB</t>
    </r>
  </si>
  <si>
    <r>
      <t xml:space="preserve">Trainerlizenz- mitgliedschaft </t>
    </r>
    <r>
      <rPr>
        <sz val="11"/>
        <color theme="1"/>
        <rFont val="Aptos Narrow"/>
        <family val="2"/>
        <scheme val="minor"/>
      </rPr>
      <t>im BkT und DTV</t>
    </r>
  </si>
  <si>
    <t>Antrag auf Brauchtumsmitgliedschaft</t>
  </si>
  <si>
    <t>Upgrade auf Tanzsportmitgliedschaft</t>
  </si>
  <si>
    <t>Upgrade auf Trainerlizenzmitgliedschaft</t>
  </si>
  <si>
    <t>Mitgliedsanträge und Upgrades</t>
  </si>
  <si>
    <t>Antrag auf Brauchtums- und Tanzsportmitgliedschaft</t>
  </si>
  <si>
    <t>Upgrade auf Lizenztrainermitgliedschaft</t>
  </si>
  <si>
    <t>Antrag auf Brauchtums-, Tanzsport und Lizenztrainermitgliedschaft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</si>
</sst>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7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theme="0" tint="-0.14999847407452621"/>
      <name val="Aptos Narrow"/>
      <family val="2"/>
      <scheme val="minor"/>
    </font>
    <font>
      <sz val="20"/>
      <color rgb="FFFF0000"/>
      <name val="Aptos Narrow"/>
      <family val="2"/>
      <scheme val="minor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8" xfId="0" applyFont="1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" fillId="0" borderId="0" xfId="0" applyFont="1"/>
    <xf numFmtId="44" fontId="1" fillId="0" borderId="0" xfId="0" applyNumberFormat="1" applyFont="1"/>
    <xf numFmtId="44" fontId="8" fillId="0" borderId="0" xfId="1" applyFont="1"/>
    <xf numFmtId="44" fontId="8" fillId="0" borderId="0" xfId="0" applyNumberFormat="1" applyFont="1"/>
    <xf numFmtId="0" fontId="0" fillId="0" borderId="0" xfId="0" applyFill="1" applyAlignment="1">
      <alignment horizontal="center" vertical="center"/>
    </xf>
    <xf numFmtId="0" fontId="9" fillId="0" borderId="0" xfId="0" applyFont="1"/>
    <xf numFmtId="44" fontId="9" fillId="0" borderId="0" xfId="0" applyNumberFormat="1" applyFont="1"/>
    <xf numFmtId="0" fontId="0" fillId="2" borderId="0" xfId="0" applyFill="1" applyAlignment="1" applyProtection="1">
      <alignment horizontal="center" vertical="center"/>
      <protection locked="0"/>
    </xf>
    <xf numFmtId="44" fontId="8" fillId="0" borderId="0" xfId="1" applyFont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7" fillId="0" borderId="22" xfId="2" applyBorder="1" applyAlignment="1">
      <alignment horizontal="center"/>
    </xf>
    <xf numFmtId="0" fontId="7" fillId="0" borderId="0" xfId="2" applyBorder="1" applyAlignment="1">
      <alignment horizontal="center"/>
    </xf>
    <xf numFmtId="0" fontId="7" fillId="0" borderId="37" xfId="2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21" xfId="2" applyBorder="1" applyAlignment="1">
      <alignment horizontal="center"/>
    </xf>
    <xf numFmtId="0" fontId="7" fillId="0" borderId="23" xfId="2" applyBorder="1" applyAlignment="1">
      <alignment horizontal="center"/>
    </xf>
    <xf numFmtId="0" fontId="0" fillId="0" borderId="24" xfId="0" applyBorder="1"/>
    <xf numFmtId="0" fontId="7" fillId="0" borderId="24" xfId="2" applyBorder="1" applyAlignment="1">
      <alignment horizontal="center"/>
    </xf>
    <xf numFmtId="0" fontId="7" fillId="0" borderId="25" xfId="2" applyBorder="1" applyAlignment="1">
      <alignment horizontal="center"/>
    </xf>
    <xf numFmtId="0" fontId="7" fillId="0" borderId="36" xfId="2" applyBorder="1" applyAlignment="1">
      <alignment horizontal="center"/>
    </xf>
    <xf numFmtId="0" fontId="7" fillId="0" borderId="38" xfId="2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elina  Dauer" id="{C54D767D-1518-4216-9991-D0099F359BE8}" userId="sdauer@ltkev.de" providerId="PeoplePicker"/>
  <person displayName="Juliane  Möser" id="{753FBA70-42C0-40E8-8545-EEEE4791D026}" userId="JMoeser@ltkev.de" providerId="PeoplePicker"/>
  <person displayName="Matthias Polten" id="{02235A0F-5F66-4B18-8D27-11F4121221EF}" userId="MPolten@ltkev.de" providerId="PeoplePicker"/>
  <person displayName="Kathrin  Wagner" id="{46E01920-E49E-4405-A272-85C6BC4B97D0}" userId="kwagner@ltkev.de" providerId="PeoplePicker"/>
  <person displayName="Angela Clement" id="{1E93CC90-6DF1-4135-8A72-66DC14037D45}" userId="AClement@ltkev.de" providerId="PeoplePicker"/>
  <person displayName="Frank Herrmann" id="{A4C6F861-D738-4773-9A43-8B6A213B4EA1}" userId="FHerrmann@ltkev.de" providerId="PeoplePicker"/>
  <person displayName="Ronny Täubner" id="{008771CA-825D-4CB1-B0C6-6FE02D8CB852}" userId="rtaeubner@ltkev.de" providerId="PeoplePicker"/>
  <person displayName="Lisa Bauer" id="{F51512B7-7482-4BC1-9C29-3552832B9157}" userId="lisa.bauer@ltk-jugend.de" providerId="PeoplePicker"/>
  <person displayName="Tobias Wolf" id="{4790418E-F291-4F19-987C-00620274A9AA}" userId="tobias.wolf@ltk-jugend.de" providerId="PeoplePicker"/>
  <person displayName="Christoph Matthes" id="{616BF9AF-72A3-427F-9BD6-091F8F3F30CC}" userId="S::cmatthes@ltkev.de::0ce21a99-dde4-48ea-92f3-7ae649d03509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4-04-24T06:22:53.56" personId="{616BF9AF-72A3-427F-9BD6-091F8F3F30CC}" id="{21280573-297B-4628-81B7-1B0E75F4CBC5}">
    <text>@Matthias Polten , @Frank Herrmann , @Angela Clement , @Kathrin  Wagner , @Ronny Täubner , @Lisa Bauer , @Juliane  Möser , @Tobias Wolf 
Auf der Homepage (https://www.ltkev.de/verband/alle-mitglieder/) sollen die Vorteile der unterschiedlichen Mitgliedschaften aufgezeigt werden. Allerdings müssen wir diese dafür erstmal irgendwie sammeln bzw. klar formulieren. Bitte schaut einmal drüber, damit @Selina  Dauer dann irgendwann einpflegen kann. Danke!</text>
    <mentions>
      <mention mentionpersonId="{02235A0F-5F66-4B18-8D27-11F4121221EF}" mentionId="{5320041F-A32B-4B88-AAC3-D513E0C40235}" startIndex="0" length="16"/>
      <mention mentionpersonId="{A4C6F861-D738-4773-9A43-8B6A213B4EA1}" mentionId="{F53A014B-2F65-47BA-B1C3-1FAB03F8B3E7}" startIndex="19" length="15"/>
      <mention mentionpersonId="{1E93CC90-6DF1-4135-8A72-66DC14037D45}" mentionId="{D8EC88D5-215C-4EF7-97C2-E462EDF0C373}" startIndex="37" length="15"/>
      <mention mentionpersonId="{46E01920-E49E-4405-A272-85C6BC4B97D0}" mentionId="{CCBAF73C-C6A5-4D5A-957F-BC707CE75678}" startIndex="55" length="16"/>
      <mention mentionpersonId="{008771CA-825D-4CB1-B0C6-6FE02D8CB852}" mentionId="{69E40852-16C6-4EA3-A214-2DB8253B24D8}" startIndex="74" length="14"/>
      <mention mentionpersonId="{F51512B7-7482-4BC1-9C29-3552832B9157}" mentionId="{D0113941-0B9D-410F-8C8E-7137C680674B}" startIndex="91" length="11"/>
      <mention mentionpersonId="{753FBA70-42C0-40E8-8545-EEEE4791D026}" mentionId="{DFA735EE-E212-4C43-B2E2-64CE703D95E8}" startIndex="105" length="15"/>
      <mention mentionpersonId="{4790418E-F291-4F19-987C-00620274A9AA}" mentionId="{A658FAEF-B6E7-4D3F-8E25-7ECC062EE81C}" startIndex="123" length="12"/>
      <mention mentionpersonId="{C54D767D-1518-4216-9991-D0099F359BE8}" mentionId="{1D7EB01D-8DD2-4F65-A9D8-910620001117}" startIndex="398" length="14"/>
    </mentions>
    <extLst>
      <x:ext xmlns:xltc2="http://schemas.microsoft.com/office/spreadsheetml/2020/threadedcomments2" uri="{F7C98A9C-CBB3-438F-8F68-D28B6AF4A901}">
        <xltc2:checksum>3629786573</xltc2:checksum>
        <xltc2:hyperlink startIndex="156" length="46" url="https://www.ltkev.de/verband/alle-mitglieder/)"/>
      </x:ext>
    </extLs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" dT="2024-04-24T06:22:53.56" personId="{616BF9AF-72A3-427F-9BD6-091F8F3F30CC}" id="{82C61DCE-4C85-4775-86AB-E4CF3EB48577}">
    <text>@Matthias Polten , @Frank Herrmann , @Angela Clement , @Kathrin  Wagner , @Ronny Täubner , @Lisa Bauer , @Juliane  Möser , @Tobias Wolf 
Auf der Homepage (https://www.ltkev.de/verband/alle-mitglieder/) sollen die Vorteile der unterschiedlichen Mitgliedschaften aufgezeigt werden. Allerdings müssen wir diese dafür erstmal irgendwie sammeln bzw. klar formulieren. Bitte schaut einmal drüber, damit @Selina  Dauer dann irgendwann einpflegen kann. Danke!</text>
    <mentions>
      <mention mentionpersonId="{02235A0F-5F66-4B18-8D27-11F4121221EF}" mentionId="{68C0D7CD-FB8E-42CF-AE26-80E5D9B6E4D8}" startIndex="0" length="16"/>
      <mention mentionpersonId="{A4C6F861-D738-4773-9A43-8B6A213B4EA1}" mentionId="{5897B9FE-AE9F-4D30-8234-766D1E3A3A64}" startIndex="19" length="15"/>
      <mention mentionpersonId="{1E93CC90-6DF1-4135-8A72-66DC14037D45}" mentionId="{340A710D-A5AE-4FAD-809E-FA7D42F419E3}" startIndex="37" length="15"/>
      <mention mentionpersonId="{46E01920-E49E-4405-A272-85C6BC4B97D0}" mentionId="{C04451A3-99B7-453A-8F15-F9E19ACAF0CF}" startIndex="55" length="16"/>
      <mention mentionpersonId="{008771CA-825D-4CB1-B0C6-6FE02D8CB852}" mentionId="{C59E1790-7A9C-4196-8FC2-10D3944F18D5}" startIndex="74" length="14"/>
      <mention mentionpersonId="{F51512B7-7482-4BC1-9C29-3552832B9157}" mentionId="{1E86FB43-B8FB-4160-96EE-FD833AE4C3DC}" startIndex="91" length="11"/>
      <mention mentionpersonId="{753FBA70-42C0-40E8-8545-EEEE4791D026}" mentionId="{5BC1ED1C-41E8-49C5-8388-372053B0D2CA}" startIndex="105" length="15"/>
      <mention mentionpersonId="{4790418E-F291-4F19-987C-00620274A9AA}" mentionId="{D9616CDA-894E-4C2D-BE45-898F20A75D85}" startIndex="123" length="12"/>
      <mention mentionpersonId="{C54D767D-1518-4216-9991-D0099F359BE8}" mentionId="{B8610A0B-8CA1-49B8-B3F7-310A7CC46420}" startIndex="398" length="14"/>
    </mentions>
    <extLst>
      <x:ext xmlns:xltc2="http://schemas.microsoft.com/office/spreadsheetml/2020/threadedcomments2" uri="{F7C98A9C-CBB3-438F-8F68-D28B6AF4A901}">
        <xltc2:checksum>3629786573</xltc2:checksum>
        <xltc2:hyperlink startIndex="156" length="46" url="https://www.ltkev.de/verband/alle-mitglieder/)"/>
      </x:ext>
    </extLst>
  </threadedComment>
</ThreadedComment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www.ltkev.de/wp-content/uploads/2024/01/1.3-Aufnahmeantrag-LkTT-TTSV-LSB-BkT-DT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tkev.de/wp-content/uploads/2024/01/1.2-LkTT-TTSV-LSB.pdf" TargetMode="External"/><Relationship Id="rId1" Type="http://schemas.openxmlformats.org/officeDocument/2006/relationships/hyperlink" Target="https://www.ltkev.de/wp-content/uploads/2024/01/1.-Aufnahmeantrag-BDK-LTK.pdf" TargetMode="External"/><Relationship Id="rId6" Type="http://schemas.openxmlformats.org/officeDocument/2006/relationships/hyperlink" Target="https://www.ltkev.de/wp-content/uploads/2024/01/3-Aufnahmeantrag-BDK-LTK-LkTT-TTSV-LSB-BkT-DTV.pdf" TargetMode="External"/><Relationship Id="rId5" Type="http://schemas.openxmlformats.org/officeDocument/2006/relationships/hyperlink" Target="https://www.ltkev.de/wp-content/uploads/2024/01/2.3-Aufnahmeantrag-BkT-DTV.pdf" TargetMode="External"/><Relationship Id="rId10" Type="http://schemas.microsoft.com/office/2017/10/relationships/threadedComment" Target="../threadedComments/threadedComment1.xml"/><Relationship Id="rId4" Type="http://schemas.openxmlformats.org/officeDocument/2006/relationships/hyperlink" Target="https://www.ltkev.de/wp-content/uploads/2024/01/2-Aufnahmeantrag-BDK-LTK-LkTT-TTSV-LSB.pdf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93E23-D2D5-47AE-83CE-5BF64B7D50F3}">
  <dimension ref="A1:E20"/>
  <sheetViews>
    <sheetView tabSelected="1" workbookViewId="0">
      <selection activeCell="B5" sqref="B5"/>
    </sheetView>
  </sheetViews>
  <sheetFormatPr baseColWidth="10" defaultRowHeight="14.4" x14ac:dyDescent="0.3"/>
  <cols>
    <col min="1" max="1" width="20.44140625" bestFit="1" customWidth="1"/>
    <col min="5" max="5" width="16.77734375" bestFit="1" customWidth="1"/>
  </cols>
  <sheetData>
    <row r="1" spans="1:5" s="35" customFormat="1" ht="25.8" x14ac:dyDescent="0.5">
      <c r="A1" s="35" t="s">
        <v>56</v>
      </c>
      <c r="E1" s="36">
        <f>E16-E7</f>
        <v>138.25</v>
      </c>
    </row>
    <row r="2" spans="1:5" x14ac:dyDescent="0.3">
      <c r="A2" s="30" t="s">
        <v>45</v>
      </c>
      <c r="C2" t="s">
        <v>41</v>
      </c>
      <c r="D2" t="s">
        <v>42</v>
      </c>
    </row>
    <row r="3" spans="1:5" x14ac:dyDescent="0.3">
      <c r="A3" t="s">
        <v>46</v>
      </c>
      <c r="B3" s="1"/>
      <c r="C3" s="37">
        <v>40</v>
      </c>
      <c r="D3" s="37">
        <v>71</v>
      </c>
    </row>
    <row r="4" spans="1:5" x14ac:dyDescent="0.3">
      <c r="A4" t="s">
        <v>47</v>
      </c>
      <c r="B4" s="1"/>
      <c r="C4" s="37">
        <v>35</v>
      </c>
      <c r="D4" s="37">
        <v>20</v>
      </c>
    </row>
    <row r="5" spans="1:5" x14ac:dyDescent="0.3">
      <c r="A5" t="s">
        <v>48</v>
      </c>
      <c r="B5" s="37">
        <v>0</v>
      </c>
      <c r="C5" s="34"/>
      <c r="D5" s="34"/>
    </row>
    <row r="6" spans="1:5" x14ac:dyDescent="0.3">
      <c r="A6" t="s">
        <v>51</v>
      </c>
      <c r="B6" s="37" t="s">
        <v>52</v>
      </c>
      <c r="C6" s="34"/>
      <c r="D6" s="34"/>
    </row>
    <row r="7" spans="1:5" x14ac:dyDescent="0.3">
      <c r="A7" s="30" t="s">
        <v>34</v>
      </c>
      <c r="E7" s="31">
        <f>SUM(E8:E15)</f>
        <v>519.75</v>
      </c>
    </row>
    <row r="8" spans="1:5" x14ac:dyDescent="0.3">
      <c r="A8" t="s">
        <v>4</v>
      </c>
      <c r="B8" s="32">
        <v>76</v>
      </c>
      <c r="C8" s="32"/>
      <c r="D8" s="32"/>
      <c r="E8" s="33">
        <f>B8</f>
        <v>76</v>
      </c>
    </row>
    <row r="9" spans="1:5" x14ac:dyDescent="0.3">
      <c r="A9" t="s">
        <v>6</v>
      </c>
      <c r="B9" s="32">
        <v>50</v>
      </c>
      <c r="C9" s="32"/>
      <c r="D9" s="32"/>
      <c r="E9" s="33">
        <f>B9</f>
        <v>50</v>
      </c>
    </row>
    <row r="10" spans="1:5" x14ac:dyDescent="0.3">
      <c r="A10" t="s">
        <v>7</v>
      </c>
      <c r="B10" s="32">
        <v>15</v>
      </c>
      <c r="C10" s="32"/>
      <c r="D10" s="32"/>
      <c r="E10" s="33">
        <f>B10</f>
        <v>15</v>
      </c>
    </row>
    <row r="11" spans="1:5" x14ac:dyDescent="0.3">
      <c r="A11" t="s">
        <v>8</v>
      </c>
      <c r="B11" s="32"/>
      <c r="C11" s="32">
        <v>1.56</v>
      </c>
      <c r="D11" s="32">
        <v>3.12</v>
      </c>
      <c r="E11" s="33">
        <f>(C11*$C$4)+(D11*$D$4)</f>
        <v>117</v>
      </c>
    </row>
    <row r="12" spans="1:5" x14ac:dyDescent="0.3">
      <c r="A12" t="s">
        <v>43</v>
      </c>
      <c r="B12" s="32"/>
      <c r="C12" s="32">
        <v>3.6</v>
      </c>
      <c r="D12" s="32">
        <v>5</v>
      </c>
      <c r="E12" s="33">
        <f>(C12*$C$4)+(D12*$D$4)</f>
        <v>226</v>
      </c>
    </row>
    <row r="13" spans="1:5" x14ac:dyDescent="0.3">
      <c r="A13" t="s">
        <v>44</v>
      </c>
      <c r="B13" s="32"/>
      <c r="C13" s="38">
        <v>0.45</v>
      </c>
      <c r="D13" s="38">
        <v>1</v>
      </c>
      <c r="E13" s="33">
        <f>(C13*$C$4)+(D13*$D$4)</f>
        <v>35.75</v>
      </c>
    </row>
    <row r="14" spans="1:5" x14ac:dyDescent="0.3">
      <c r="A14" t="s">
        <v>10</v>
      </c>
      <c r="B14" s="32">
        <v>15</v>
      </c>
      <c r="C14" s="32"/>
      <c r="D14" s="32"/>
      <c r="E14" s="33">
        <f>IF(B5&gt;0,B14,0)</f>
        <v>0</v>
      </c>
    </row>
    <row r="15" spans="1:5" x14ac:dyDescent="0.3">
      <c r="A15" t="s">
        <v>11</v>
      </c>
      <c r="B15" s="32"/>
      <c r="C15" s="32">
        <v>0.2</v>
      </c>
      <c r="D15" s="32">
        <v>0.68</v>
      </c>
      <c r="E15" s="33">
        <f>IF(B5&gt;0,((C15*$C$4)+(D15*$D$4)),0)</f>
        <v>0</v>
      </c>
    </row>
    <row r="16" spans="1:5" x14ac:dyDescent="0.3">
      <c r="A16" s="30" t="s">
        <v>49</v>
      </c>
      <c r="E16" s="31">
        <f>SUM(E17:E20)</f>
        <v>658</v>
      </c>
    </row>
    <row r="17" spans="1:5" x14ac:dyDescent="0.3">
      <c r="A17" t="s">
        <v>50</v>
      </c>
      <c r="B17" s="32"/>
      <c r="C17" s="32"/>
      <c r="D17" s="32"/>
      <c r="E17" s="32">
        <f>(C4/10)*60</f>
        <v>210</v>
      </c>
    </row>
    <row r="18" spans="1:5" x14ac:dyDescent="0.3">
      <c r="A18" t="s">
        <v>54</v>
      </c>
      <c r="B18" s="32"/>
      <c r="C18" s="32"/>
      <c r="D18" s="32"/>
      <c r="E18" s="32">
        <f>IF(B6="nein",250,0)</f>
        <v>250</v>
      </c>
    </row>
    <row r="19" spans="1:5" x14ac:dyDescent="0.3">
      <c r="A19" t="s">
        <v>53</v>
      </c>
      <c r="B19" s="32"/>
      <c r="C19" s="32"/>
      <c r="D19" s="32"/>
      <c r="E19" s="32">
        <f>B5*185</f>
        <v>0</v>
      </c>
    </row>
    <row r="20" spans="1:5" x14ac:dyDescent="0.3">
      <c r="A20" t="s">
        <v>55</v>
      </c>
      <c r="B20" s="32"/>
      <c r="C20" s="32"/>
      <c r="D20" s="32"/>
      <c r="E20" s="32">
        <f>(C4+D4)*3.6</f>
        <v>198</v>
      </c>
    </row>
  </sheetData>
  <sheetProtection algorithmName="SHA-512" hashValue="MTksTqlVJ6KE/5DER4RLAbwjwBMz1f7R6VxrFWM1nVM3ltzEKZtGmeUVheaOk50MC4ss/KI5BLrjFNh3II93Uw==" saltValue="/G6d0l4g94kagu7dJ+F9Tw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493FD-C400-4CC2-8B04-FCB52B12DEC7}">
  <sheetPr>
    <pageSetUpPr fitToPage="1"/>
  </sheetPr>
  <dimension ref="A1:I30"/>
  <sheetViews>
    <sheetView workbookViewId="0">
      <selection activeCell="I30" sqref="A1:I30"/>
    </sheetView>
  </sheetViews>
  <sheetFormatPr baseColWidth="10" defaultColWidth="11.44140625" defaultRowHeight="15" customHeight="1" x14ac:dyDescent="0.3"/>
  <cols>
    <col min="1" max="1" width="51.33203125" customWidth="1"/>
    <col min="2" max="9" width="10" style="1" customWidth="1"/>
  </cols>
  <sheetData>
    <row r="1" spans="1:9" ht="27.6" customHeight="1" x14ac:dyDescent="0.3">
      <c r="A1" s="21" t="s">
        <v>0</v>
      </c>
      <c r="B1" s="42" t="s">
        <v>57</v>
      </c>
      <c r="C1" s="43"/>
      <c r="D1" s="44"/>
      <c r="E1" s="42" t="s">
        <v>58</v>
      </c>
      <c r="F1" s="43"/>
      <c r="G1" s="44"/>
      <c r="H1" s="42" t="s">
        <v>59</v>
      </c>
      <c r="I1" s="44"/>
    </row>
    <row r="2" spans="1:9" ht="14.4" x14ac:dyDescent="0.3">
      <c r="A2" s="21"/>
      <c r="B2" s="54"/>
      <c r="C2" s="55"/>
      <c r="D2" s="56"/>
      <c r="E2" s="57"/>
      <c r="F2" s="58"/>
      <c r="G2" s="59"/>
      <c r="H2" s="57"/>
      <c r="I2" s="59"/>
    </row>
    <row r="3" spans="1:9" ht="14.4" x14ac:dyDescent="0.3">
      <c r="A3" s="7" t="s">
        <v>12</v>
      </c>
      <c r="B3" s="47" t="s">
        <v>13</v>
      </c>
      <c r="C3" s="40"/>
      <c r="D3" s="48"/>
      <c r="E3" s="49"/>
      <c r="F3" s="39"/>
      <c r="G3" s="39"/>
      <c r="H3" s="49"/>
      <c r="I3" s="50"/>
    </row>
    <row r="4" spans="1:9" ht="14.4" x14ac:dyDescent="0.3">
      <c r="A4" s="7" t="s">
        <v>14</v>
      </c>
      <c r="B4" s="49"/>
      <c r="C4" s="39"/>
      <c r="D4" s="50"/>
      <c r="E4" s="49" t="s">
        <v>13</v>
      </c>
      <c r="F4" s="39"/>
      <c r="G4" s="39"/>
      <c r="H4" s="49"/>
      <c r="I4" s="50"/>
    </row>
    <row r="5" spans="1:9" ht="14.4" x14ac:dyDescent="0.3">
      <c r="A5" s="7" t="s">
        <v>15</v>
      </c>
      <c r="B5" s="49" t="s">
        <v>13</v>
      </c>
      <c r="C5" s="39"/>
      <c r="D5" s="50"/>
      <c r="E5" s="49"/>
      <c r="F5" s="39"/>
      <c r="G5" s="39"/>
      <c r="H5" s="49"/>
      <c r="I5" s="50"/>
    </row>
    <row r="6" spans="1:9" ht="14.4" x14ac:dyDescent="0.3">
      <c r="A6" s="7" t="s">
        <v>16</v>
      </c>
      <c r="B6" s="49"/>
      <c r="C6" s="39"/>
      <c r="D6" s="50"/>
      <c r="E6" s="49" t="s">
        <v>13</v>
      </c>
      <c r="F6" s="39"/>
      <c r="G6" s="39"/>
      <c r="H6" s="49"/>
      <c r="I6" s="50"/>
    </row>
    <row r="7" spans="1:9" ht="14.4" x14ac:dyDescent="0.3">
      <c r="A7" s="11" t="s">
        <v>17</v>
      </c>
      <c r="B7" s="49" t="s">
        <v>13</v>
      </c>
      <c r="C7" s="39"/>
      <c r="D7" s="50"/>
      <c r="E7" s="49"/>
      <c r="F7" s="39"/>
      <c r="G7" s="39"/>
      <c r="H7" s="49"/>
      <c r="I7" s="50"/>
    </row>
    <row r="8" spans="1:9" ht="14.4" x14ac:dyDescent="0.3">
      <c r="A8" s="7" t="s">
        <v>18</v>
      </c>
      <c r="B8" s="49" t="s">
        <v>13</v>
      </c>
      <c r="C8" s="39"/>
      <c r="D8" s="50"/>
      <c r="E8" s="49"/>
      <c r="F8" s="39"/>
      <c r="G8" s="39"/>
      <c r="H8" s="49"/>
      <c r="I8" s="50"/>
    </row>
    <row r="9" spans="1:9" ht="14.4" x14ac:dyDescent="0.3">
      <c r="A9" s="7" t="s">
        <v>19</v>
      </c>
      <c r="B9" s="49" t="s">
        <v>13</v>
      </c>
      <c r="C9" s="39"/>
      <c r="D9" s="50"/>
      <c r="E9" s="49" t="s">
        <v>13</v>
      </c>
      <c r="F9" s="39"/>
      <c r="G9" s="39"/>
      <c r="H9" s="49"/>
      <c r="I9" s="50"/>
    </row>
    <row r="10" spans="1:9" ht="14.4" x14ac:dyDescent="0.3">
      <c r="A10" s="7" t="s">
        <v>20</v>
      </c>
      <c r="B10" s="49"/>
      <c r="C10" s="39"/>
      <c r="D10" s="50"/>
      <c r="E10" s="49" t="s">
        <v>13</v>
      </c>
      <c r="F10" s="39"/>
      <c r="G10" s="39"/>
      <c r="H10" s="49"/>
      <c r="I10" s="50"/>
    </row>
    <row r="11" spans="1:9" ht="14.4" x14ac:dyDescent="0.3">
      <c r="A11" s="7" t="s">
        <v>21</v>
      </c>
      <c r="B11" s="49"/>
      <c r="C11" s="39"/>
      <c r="D11" s="50"/>
      <c r="E11" s="49" t="s">
        <v>13</v>
      </c>
      <c r="F11" s="39"/>
      <c r="G11" s="39"/>
      <c r="H11" s="49"/>
      <c r="I11" s="50"/>
    </row>
    <row r="12" spans="1:9" ht="14.4" x14ac:dyDescent="0.3">
      <c r="A12" s="7" t="s">
        <v>22</v>
      </c>
      <c r="B12" s="49"/>
      <c r="C12" s="39"/>
      <c r="D12" s="50"/>
      <c r="E12" s="49" t="s">
        <v>13</v>
      </c>
      <c r="F12" s="39"/>
      <c r="G12" s="39"/>
      <c r="H12" s="49"/>
      <c r="I12" s="50"/>
    </row>
    <row r="13" spans="1:9" ht="14.4" x14ac:dyDescent="0.3">
      <c r="A13" s="7" t="s">
        <v>23</v>
      </c>
      <c r="B13" s="49" t="s">
        <v>13</v>
      </c>
      <c r="C13" s="39"/>
      <c r="D13" s="50"/>
      <c r="E13" s="49"/>
      <c r="F13" s="39"/>
      <c r="G13" s="39"/>
      <c r="H13" s="49"/>
      <c r="I13" s="50"/>
    </row>
    <row r="14" spans="1:9" ht="14.4" x14ac:dyDescent="0.3">
      <c r="A14" s="7" t="s">
        <v>24</v>
      </c>
      <c r="B14" s="49" t="s">
        <v>13</v>
      </c>
      <c r="C14" s="39"/>
      <c r="D14" s="50"/>
      <c r="E14" s="49"/>
      <c r="F14" s="39"/>
      <c r="G14" s="39"/>
      <c r="H14" s="49"/>
      <c r="I14" s="50"/>
    </row>
    <row r="15" spans="1:9" ht="14.4" x14ac:dyDescent="0.3">
      <c r="A15" s="7" t="s">
        <v>25</v>
      </c>
      <c r="B15" s="49"/>
      <c r="C15" s="39"/>
      <c r="D15" s="50"/>
      <c r="E15" s="49" t="s">
        <v>13</v>
      </c>
      <c r="F15" s="39"/>
      <c r="G15" s="39"/>
      <c r="H15" s="49"/>
      <c r="I15" s="50"/>
    </row>
    <row r="16" spans="1:9" ht="14.4" x14ac:dyDescent="0.3">
      <c r="A16" s="7" t="s">
        <v>27</v>
      </c>
      <c r="B16" s="49"/>
      <c r="C16" s="39"/>
      <c r="D16" s="50"/>
      <c r="E16" s="49" t="s">
        <v>13</v>
      </c>
      <c r="F16" s="39"/>
      <c r="G16" s="39"/>
      <c r="H16" s="49"/>
      <c r="I16" s="50"/>
    </row>
    <row r="17" spans="1:9" ht="14.4" x14ac:dyDescent="0.3">
      <c r="A17" s="7" t="s">
        <v>28</v>
      </c>
      <c r="B17" s="49"/>
      <c r="C17" s="39"/>
      <c r="D17" s="50"/>
      <c r="E17" s="49" t="s">
        <v>13</v>
      </c>
      <c r="F17" s="39"/>
      <c r="G17" s="39"/>
      <c r="H17" s="49"/>
      <c r="I17" s="50"/>
    </row>
    <row r="18" spans="1:9" ht="14.4" x14ac:dyDescent="0.3">
      <c r="A18" s="7" t="s">
        <v>29</v>
      </c>
      <c r="B18" s="49" t="s">
        <v>13</v>
      </c>
      <c r="C18" s="39"/>
      <c r="D18" s="50"/>
      <c r="E18" s="49"/>
      <c r="F18" s="39"/>
      <c r="G18" s="39"/>
      <c r="H18" s="49"/>
      <c r="I18" s="50"/>
    </row>
    <row r="19" spans="1:9" ht="14.4" x14ac:dyDescent="0.3">
      <c r="A19" s="7" t="s">
        <v>30</v>
      </c>
      <c r="B19" s="49"/>
      <c r="C19" s="39"/>
      <c r="D19" s="50"/>
      <c r="E19" s="49" t="s">
        <v>13</v>
      </c>
      <c r="F19" s="39"/>
      <c r="G19" s="39"/>
      <c r="H19" s="49"/>
      <c r="I19" s="50"/>
    </row>
    <row r="20" spans="1:9" ht="14.4" x14ac:dyDescent="0.3">
      <c r="A20" s="7" t="s">
        <v>31</v>
      </c>
      <c r="B20" s="49" t="s">
        <v>13</v>
      </c>
      <c r="C20" s="39"/>
      <c r="D20" s="50"/>
      <c r="E20" s="49"/>
      <c r="F20" s="39"/>
      <c r="G20" s="39"/>
      <c r="H20" s="49"/>
      <c r="I20" s="50"/>
    </row>
    <row r="21" spans="1:9" ht="14.4" x14ac:dyDescent="0.3">
      <c r="A21" s="7" t="s">
        <v>32</v>
      </c>
      <c r="B21" s="49" t="s">
        <v>13</v>
      </c>
      <c r="C21" s="39"/>
      <c r="D21" s="50"/>
      <c r="E21" s="49" t="s">
        <v>13</v>
      </c>
      <c r="F21" s="39"/>
      <c r="G21" s="39"/>
      <c r="H21" s="49" t="s">
        <v>13</v>
      </c>
      <c r="I21" s="50"/>
    </row>
    <row r="22" spans="1:9" thickBot="1" x14ac:dyDescent="0.35">
      <c r="A22" s="7" t="s">
        <v>33</v>
      </c>
      <c r="B22" s="51"/>
      <c r="C22" s="52"/>
      <c r="D22" s="53"/>
      <c r="E22" s="51" t="s">
        <v>13</v>
      </c>
      <c r="F22" s="52"/>
      <c r="G22" s="52"/>
      <c r="H22" s="51" t="s">
        <v>13</v>
      </c>
      <c r="I22" s="53"/>
    </row>
    <row r="23" spans="1:9" thickBot="1" x14ac:dyDescent="0.35"/>
    <row r="24" spans="1:9" ht="76.2" thickBot="1" x14ac:dyDescent="0.35">
      <c r="A24" s="22" t="s">
        <v>34</v>
      </c>
      <c r="B24" s="23" t="s">
        <v>35</v>
      </c>
      <c r="C24" s="24"/>
      <c r="D24" s="25" t="s">
        <v>36</v>
      </c>
      <c r="E24" s="26" t="s">
        <v>37</v>
      </c>
      <c r="F24" s="28" t="s">
        <v>39</v>
      </c>
      <c r="G24" s="27" t="s">
        <v>38</v>
      </c>
      <c r="H24" s="26" t="s">
        <v>37</v>
      </c>
      <c r="I24" s="29" t="s">
        <v>40</v>
      </c>
    </row>
    <row r="25" spans="1:9" ht="15" customHeight="1" thickBot="1" x14ac:dyDescent="0.35"/>
    <row r="26" spans="1:9" ht="15" customHeight="1" x14ac:dyDescent="0.3">
      <c r="A26" s="73" t="s">
        <v>63</v>
      </c>
      <c r="B26" s="65" t="s">
        <v>60</v>
      </c>
      <c r="C26" s="60"/>
      <c r="D26" s="66"/>
      <c r="E26" s="65" t="s">
        <v>64</v>
      </c>
      <c r="F26" s="60"/>
      <c r="G26" s="66"/>
      <c r="H26" s="65" t="s">
        <v>66</v>
      </c>
      <c r="I26" s="66"/>
    </row>
    <row r="27" spans="1:9" ht="15" customHeight="1" x14ac:dyDescent="0.3">
      <c r="A27" s="74"/>
      <c r="B27" s="67"/>
      <c r="C27" s="41"/>
      <c r="D27" s="46"/>
      <c r="E27" s="67"/>
      <c r="F27" s="41"/>
      <c r="G27" s="46"/>
      <c r="H27" s="41"/>
      <c r="I27" s="46"/>
    </row>
    <row r="28" spans="1:9" ht="15" customHeight="1" x14ac:dyDescent="0.3">
      <c r="A28" s="74"/>
      <c r="B28" s="68" t="s">
        <v>61</v>
      </c>
      <c r="C28" s="61"/>
      <c r="D28" s="69"/>
      <c r="E28" s="68" t="s">
        <v>65</v>
      </c>
      <c r="F28" s="61"/>
      <c r="G28" s="69"/>
      <c r="H28" s="41"/>
      <c r="I28" s="46"/>
    </row>
    <row r="29" spans="1:9" ht="15" customHeight="1" x14ac:dyDescent="0.3">
      <c r="A29" s="74"/>
      <c r="B29" s="67"/>
      <c r="C29" s="41"/>
      <c r="D29" s="46"/>
      <c r="E29" s="45"/>
      <c r="F29" s="41"/>
      <c r="G29" s="46"/>
      <c r="H29" s="41"/>
      <c r="I29" s="46"/>
    </row>
    <row r="30" spans="1:9" ht="15" customHeight="1" thickBot="1" x14ac:dyDescent="0.35">
      <c r="A30" s="75"/>
      <c r="B30" s="70" t="s">
        <v>62</v>
      </c>
      <c r="C30" s="62"/>
      <c r="D30" s="71"/>
      <c r="E30" s="72"/>
      <c r="F30" s="63"/>
      <c r="G30" s="64"/>
      <c r="H30" s="63"/>
      <c r="I30" s="64"/>
    </row>
  </sheetData>
  <sheetProtection algorithmName="SHA-512" hashValue="zE31brlHRR2mwaU/dYGRgSfWksQhViNbmCHjRGftpegBh2+cz9Ac8LFDxvWs/cYoLsCgqpTNfpkjlQiYVMsoAQ==" saltValue="hSv+N8NY3U7v261kF9PWuA==" spinCount="100000" sheet="1" objects="1" scenarios="1"/>
  <mergeCells count="72">
    <mergeCell ref="H26:I26"/>
    <mergeCell ref="B26:D26"/>
    <mergeCell ref="B28:D28"/>
    <mergeCell ref="B30:D30"/>
    <mergeCell ref="A26:A30"/>
    <mergeCell ref="E26:G26"/>
    <mergeCell ref="E28:G28"/>
    <mergeCell ref="H15:I15"/>
    <mergeCell ref="H16:I16"/>
    <mergeCell ref="H17:I17"/>
    <mergeCell ref="H18:I18"/>
    <mergeCell ref="H19:I19"/>
    <mergeCell ref="B1:D2"/>
    <mergeCell ref="E1:G2"/>
    <mergeCell ref="H1:I2"/>
    <mergeCell ref="H9:I9"/>
    <mergeCell ref="H10:I10"/>
    <mergeCell ref="H11:I11"/>
    <mergeCell ref="H12:I12"/>
    <mergeCell ref="H13:I13"/>
    <mergeCell ref="H14:I14"/>
    <mergeCell ref="E22:G22"/>
    <mergeCell ref="H21:I21"/>
    <mergeCell ref="H22:I22"/>
    <mergeCell ref="H20:I20"/>
    <mergeCell ref="H3:I3"/>
    <mergeCell ref="H4:I4"/>
    <mergeCell ref="H5:I5"/>
    <mergeCell ref="H6:I6"/>
    <mergeCell ref="H7:I7"/>
    <mergeCell ref="H8:I8"/>
    <mergeCell ref="E16:G16"/>
    <mergeCell ref="E17:G17"/>
    <mergeCell ref="E18:G18"/>
    <mergeCell ref="E19:G19"/>
    <mergeCell ref="E20:G20"/>
    <mergeCell ref="E21:G21"/>
    <mergeCell ref="E10:G10"/>
    <mergeCell ref="E11:G11"/>
    <mergeCell ref="E12:G12"/>
    <mergeCell ref="E13:G13"/>
    <mergeCell ref="E14:G14"/>
    <mergeCell ref="E15:G15"/>
    <mergeCell ref="B20:D20"/>
    <mergeCell ref="B21:D21"/>
    <mergeCell ref="B22:D22"/>
    <mergeCell ref="E3:G3"/>
    <mergeCell ref="E4:G4"/>
    <mergeCell ref="E5:G5"/>
    <mergeCell ref="E6:G6"/>
    <mergeCell ref="E7:G7"/>
    <mergeCell ref="E8:G8"/>
    <mergeCell ref="E9:G9"/>
    <mergeCell ref="B14:D14"/>
    <mergeCell ref="B15:D15"/>
    <mergeCell ref="B16:D16"/>
    <mergeCell ref="B17:D17"/>
    <mergeCell ref="B18:D18"/>
    <mergeCell ref="B19:D19"/>
    <mergeCell ref="B8:D8"/>
    <mergeCell ref="B9:D9"/>
    <mergeCell ref="B10:D10"/>
    <mergeCell ref="B11:D11"/>
    <mergeCell ref="B12:D12"/>
    <mergeCell ref="B13:D13"/>
    <mergeCell ref="A1:A2"/>
    <mergeCell ref="B24:C24"/>
    <mergeCell ref="B3:D3"/>
    <mergeCell ref="B4:D4"/>
    <mergeCell ref="B5:D5"/>
    <mergeCell ref="B6:D6"/>
    <mergeCell ref="B7:D7"/>
  </mergeCells>
  <hyperlinks>
    <hyperlink ref="B26" r:id="rId1" display="https://www.ltkev.de/wp-content/uploads/2024/01/1.-Aufnahmeantrag-BDK-LTK.pdf" xr:uid="{38E1DAFD-5907-4522-870B-90F27473C8CD}"/>
    <hyperlink ref="B28" r:id="rId2" display="https://www.ltkev.de/wp-content/uploads/2024/01/1.2-LkTT-TTSV-LSB.pdf" xr:uid="{D6E5E3D8-E342-4F0D-9329-99DD49BD27CC}"/>
    <hyperlink ref="B30" r:id="rId3" display="https://www.ltkev.de/wp-content/uploads/2024/01/1.3-Aufnahmeantrag-LkTT-TTSV-LSB-BkT-DTV.pdf" xr:uid="{A13264DA-6A49-464A-8A0B-10F5AE819DE2}"/>
    <hyperlink ref="E26" r:id="rId4" display="https://www.ltkev.de/wp-content/uploads/2024/01/2-Aufnahmeantrag-BDK-LTK-LkTT-TTSV-LSB.pdf" xr:uid="{296FFFCC-96B6-4545-BB75-F5A96B1CA99D}"/>
    <hyperlink ref="E28" r:id="rId5" display="https://www.ltkev.de/wp-content/uploads/2024/01/2.3-Aufnahmeantrag-BkT-DTV.pdf" xr:uid="{12C374A1-9949-43AE-8E9E-D9906D196B1F}"/>
    <hyperlink ref="H26" r:id="rId6" display="https://www.ltkev.de/wp-content/uploads/2024/01/3-Aufnahmeantrag-BDK-LTK-LkTT-TTSV-LSB-BkT-DTV.pdf" xr:uid="{5C725017-4792-40BC-8E11-3CAF663397F3}"/>
  </hyperlinks>
  <pageMargins left="0.7" right="0.7" top="0.78740157499999996" bottom="0.78740157499999996" header="0.3" footer="0.3"/>
  <pageSetup paperSize="9" scale="79" fitToHeight="0" orientation="landscape"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4F53C-D617-4058-8AEF-4EF12F7B23C3}">
  <sheetPr>
    <pageSetUpPr fitToPage="1"/>
  </sheetPr>
  <dimension ref="A1:I24"/>
  <sheetViews>
    <sheetView workbookViewId="0">
      <selection activeCell="L19" sqref="L19"/>
    </sheetView>
  </sheetViews>
  <sheetFormatPr baseColWidth="10" defaultColWidth="11.44140625" defaultRowHeight="15" customHeight="1" x14ac:dyDescent="0.3"/>
  <cols>
    <col min="1" max="1" width="51.33203125" customWidth="1"/>
    <col min="2" max="9" width="10" style="1" customWidth="1"/>
  </cols>
  <sheetData>
    <row r="1" spans="1:9" ht="27.6" customHeight="1" x14ac:dyDescent="0.3">
      <c r="A1" s="21" t="s">
        <v>0</v>
      </c>
      <c r="B1" s="14" t="s">
        <v>1</v>
      </c>
      <c r="C1" s="15"/>
      <c r="D1" s="16"/>
      <c r="E1" s="17" t="s">
        <v>2</v>
      </c>
      <c r="F1" s="18"/>
      <c r="G1" s="19"/>
      <c r="H1" s="14" t="s">
        <v>3</v>
      </c>
      <c r="I1" s="20"/>
    </row>
    <row r="2" spans="1:9" ht="14.4" x14ac:dyDescent="0.3">
      <c r="A2" s="21"/>
      <c r="B2" s="3" t="s">
        <v>4</v>
      </c>
      <c r="C2" s="12" t="s">
        <v>5</v>
      </c>
      <c r="D2" s="9" t="s">
        <v>6</v>
      </c>
      <c r="E2" s="3" t="s">
        <v>7</v>
      </c>
      <c r="F2" s="2" t="s">
        <v>8</v>
      </c>
      <c r="G2" s="9" t="s">
        <v>9</v>
      </c>
      <c r="H2" s="3" t="s">
        <v>10</v>
      </c>
      <c r="I2" s="4" t="s">
        <v>11</v>
      </c>
    </row>
    <row r="3" spans="1:9" ht="14.4" x14ac:dyDescent="0.3">
      <c r="A3" s="7" t="s">
        <v>12</v>
      </c>
      <c r="B3" s="3"/>
      <c r="C3" s="12"/>
      <c r="D3" s="9" t="s">
        <v>13</v>
      </c>
      <c r="E3" s="3"/>
      <c r="F3" s="2"/>
      <c r="G3" s="9"/>
      <c r="H3" s="3"/>
      <c r="I3" s="4"/>
    </row>
    <row r="4" spans="1:9" ht="14.4" x14ac:dyDescent="0.3">
      <c r="A4" s="7" t="s">
        <v>14</v>
      </c>
      <c r="B4" s="3"/>
      <c r="C4" s="12"/>
      <c r="D4" s="9"/>
      <c r="E4" s="3"/>
      <c r="F4" s="2"/>
      <c r="G4" s="9" t="s">
        <v>13</v>
      </c>
      <c r="H4" s="3"/>
      <c r="I4" s="4"/>
    </row>
    <row r="5" spans="1:9" ht="14.4" x14ac:dyDescent="0.3">
      <c r="A5" s="7" t="s">
        <v>15</v>
      </c>
      <c r="B5" s="3"/>
      <c r="C5" s="12"/>
      <c r="D5" s="9" t="s">
        <v>13</v>
      </c>
      <c r="E5" s="3"/>
      <c r="F5" s="2"/>
      <c r="G5" s="9"/>
      <c r="H5" s="3"/>
      <c r="I5" s="4"/>
    </row>
    <row r="6" spans="1:9" ht="14.4" x14ac:dyDescent="0.3">
      <c r="A6" s="7" t="s">
        <v>16</v>
      </c>
      <c r="B6" s="3"/>
      <c r="C6" s="12"/>
      <c r="D6" s="9"/>
      <c r="E6" s="3" t="s">
        <v>13</v>
      </c>
      <c r="F6" s="2"/>
      <c r="G6" s="9"/>
      <c r="H6" s="3"/>
      <c r="I6" s="4"/>
    </row>
    <row r="7" spans="1:9" ht="14.4" x14ac:dyDescent="0.3">
      <c r="A7" s="11" t="s">
        <v>17</v>
      </c>
      <c r="B7" s="3" t="s">
        <v>13</v>
      </c>
      <c r="C7" s="12"/>
      <c r="D7" s="9"/>
      <c r="E7" s="3"/>
      <c r="F7" s="2"/>
      <c r="G7" s="9"/>
      <c r="H7" s="3"/>
      <c r="I7" s="4"/>
    </row>
    <row r="8" spans="1:9" ht="14.4" x14ac:dyDescent="0.3">
      <c r="A8" s="7" t="s">
        <v>18</v>
      </c>
      <c r="B8" s="3"/>
      <c r="C8" s="12"/>
      <c r="D8" s="9" t="s">
        <v>13</v>
      </c>
      <c r="E8" s="3"/>
      <c r="F8" s="2"/>
      <c r="G8" s="9"/>
      <c r="H8" s="3"/>
      <c r="I8" s="4"/>
    </row>
    <row r="9" spans="1:9" ht="14.4" x14ac:dyDescent="0.3">
      <c r="A9" s="7" t="s">
        <v>19</v>
      </c>
      <c r="B9" s="3" t="s">
        <v>13</v>
      </c>
      <c r="C9" s="12"/>
      <c r="D9" s="9" t="s">
        <v>13</v>
      </c>
      <c r="E9" s="3"/>
      <c r="F9" s="2"/>
      <c r="G9" s="9" t="s">
        <v>13</v>
      </c>
      <c r="H9" s="3"/>
      <c r="I9" s="4"/>
    </row>
    <row r="10" spans="1:9" ht="14.4" x14ac:dyDescent="0.3">
      <c r="A10" s="7" t="s">
        <v>20</v>
      </c>
      <c r="B10" s="3"/>
      <c r="C10" s="12"/>
      <c r="D10" s="9"/>
      <c r="E10" s="3"/>
      <c r="F10" s="2" t="s">
        <v>13</v>
      </c>
      <c r="G10" s="9"/>
      <c r="H10" s="3"/>
      <c r="I10" s="4"/>
    </row>
    <row r="11" spans="1:9" ht="14.4" x14ac:dyDescent="0.3">
      <c r="A11" s="7" t="s">
        <v>21</v>
      </c>
      <c r="B11" s="3"/>
      <c r="C11" s="12"/>
      <c r="D11" s="9"/>
      <c r="E11" s="3"/>
      <c r="F11" s="2"/>
      <c r="G11" s="9" t="s">
        <v>13</v>
      </c>
      <c r="H11" s="3"/>
      <c r="I11" s="4"/>
    </row>
    <row r="12" spans="1:9" ht="14.4" x14ac:dyDescent="0.3">
      <c r="A12" s="7" t="s">
        <v>22</v>
      </c>
      <c r="B12" s="3"/>
      <c r="C12" s="12"/>
      <c r="D12" s="9"/>
      <c r="E12" s="3"/>
      <c r="F12" s="2"/>
      <c r="G12" s="9" t="s">
        <v>13</v>
      </c>
      <c r="H12" s="3"/>
      <c r="I12" s="4"/>
    </row>
    <row r="13" spans="1:9" ht="14.4" x14ac:dyDescent="0.3">
      <c r="A13" s="7" t="s">
        <v>23</v>
      </c>
      <c r="B13" s="3" t="s">
        <v>13</v>
      </c>
      <c r="C13" s="12"/>
      <c r="D13" s="9"/>
      <c r="E13" s="3"/>
      <c r="F13" s="2"/>
      <c r="G13" s="9"/>
      <c r="H13" s="3"/>
      <c r="I13" s="4"/>
    </row>
    <row r="14" spans="1:9" ht="14.4" x14ac:dyDescent="0.3">
      <c r="A14" s="7" t="s">
        <v>24</v>
      </c>
      <c r="B14" s="3" t="s">
        <v>13</v>
      </c>
      <c r="C14" s="12" t="s">
        <v>13</v>
      </c>
      <c r="D14" s="9" t="s">
        <v>13</v>
      </c>
      <c r="E14" s="3"/>
      <c r="F14" s="2"/>
      <c r="G14" s="9"/>
      <c r="H14" s="3"/>
      <c r="I14" s="4"/>
    </row>
    <row r="15" spans="1:9" ht="14.4" x14ac:dyDescent="0.3">
      <c r="A15" s="7" t="s">
        <v>25</v>
      </c>
      <c r="B15" s="3"/>
      <c r="C15" s="12"/>
      <c r="D15" s="9"/>
      <c r="E15" s="3"/>
      <c r="F15" s="2"/>
      <c r="G15" s="9" t="s">
        <v>26</v>
      </c>
      <c r="H15" s="3"/>
      <c r="I15" s="4"/>
    </row>
    <row r="16" spans="1:9" ht="14.4" x14ac:dyDescent="0.3">
      <c r="A16" s="7" t="s">
        <v>27</v>
      </c>
      <c r="B16" s="3"/>
      <c r="C16" s="12"/>
      <c r="D16" s="9"/>
      <c r="E16" s="3"/>
      <c r="F16" s="2"/>
      <c r="G16" s="9" t="s">
        <v>13</v>
      </c>
      <c r="H16" s="3"/>
      <c r="I16" s="4"/>
    </row>
    <row r="17" spans="1:9" ht="14.4" x14ac:dyDescent="0.3">
      <c r="A17" s="7" t="s">
        <v>28</v>
      </c>
      <c r="B17" s="3"/>
      <c r="C17" s="12"/>
      <c r="D17" s="9"/>
      <c r="E17" s="3"/>
      <c r="F17" s="2"/>
      <c r="G17" s="9" t="s">
        <v>13</v>
      </c>
      <c r="H17" s="3"/>
      <c r="I17" s="4"/>
    </row>
    <row r="18" spans="1:9" ht="14.4" x14ac:dyDescent="0.3">
      <c r="A18" s="7" t="s">
        <v>29</v>
      </c>
      <c r="B18" s="3"/>
      <c r="C18" s="12" t="s">
        <v>13</v>
      </c>
      <c r="D18" s="9"/>
      <c r="E18" s="3"/>
      <c r="F18" s="2"/>
      <c r="G18" s="9"/>
      <c r="H18" s="3"/>
      <c r="I18" s="4"/>
    </row>
    <row r="19" spans="1:9" ht="14.4" x14ac:dyDescent="0.3">
      <c r="A19" s="7" t="s">
        <v>30</v>
      </c>
      <c r="B19" s="3"/>
      <c r="C19" s="12"/>
      <c r="D19" s="9"/>
      <c r="E19" s="3"/>
      <c r="F19" s="2"/>
      <c r="G19" s="9" t="s">
        <v>13</v>
      </c>
      <c r="H19" s="3"/>
      <c r="I19" s="4"/>
    </row>
    <row r="20" spans="1:9" ht="14.4" x14ac:dyDescent="0.3">
      <c r="A20" s="7" t="s">
        <v>31</v>
      </c>
      <c r="B20" s="3"/>
      <c r="C20" s="12"/>
      <c r="D20" s="9" t="s">
        <v>13</v>
      </c>
      <c r="E20" s="3"/>
      <c r="F20" s="2"/>
      <c r="G20" s="9"/>
      <c r="H20" s="3"/>
      <c r="I20" s="4"/>
    </row>
    <row r="21" spans="1:9" ht="14.4" x14ac:dyDescent="0.3">
      <c r="A21" s="7" t="s">
        <v>32</v>
      </c>
      <c r="B21" s="3" t="s">
        <v>13</v>
      </c>
      <c r="C21" s="12" t="s">
        <v>13</v>
      </c>
      <c r="D21" s="9" t="s">
        <v>13</v>
      </c>
      <c r="E21" s="3" t="s">
        <v>13</v>
      </c>
      <c r="F21" s="2"/>
      <c r="G21" s="9" t="s">
        <v>13</v>
      </c>
      <c r="H21" s="3" t="s">
        <v>13</v>
      </c>
      <c r="I21" s="4"/>
    </row>
    <row r="22" spans="1:9" ht="14.4" x14ac:dyDescent="0.3">
      <c r="A22" s="7" t="s">
        <v>33</v>
      </c>
      <c r="B22" s="5"/>
      <c r="C22" s="13"/>
      <c r="D22" s="10"/>
      <c r="E22" s="5" t="s">
        <v>13</v>
      </c>
      <c r="F22" s="8" t="s">
        <v>13</v>
      </c>
      <c r="G22" s="10"/>
      <c r="H22" s="5" t="s">
        <v>13</v>
      </c>
      <c r="I22" s="6" t="s">
        <v>13</v>
      </c>
    </row>
    <row r="23" spans="1:9" thickBot="1" x14ac:dyDescent="0.35"/>
    <row r="24" spans="1:9" ht="76.2" thickBot="1" x14ac:dyDescent="0.35">
      <c r="A24" s="22" t="s">
        <v>34</v>
      </c>
      <c r="B24" s="23" t="s">
        <v>35</v>
      </c>
      <c r="C24" s="24"/>
      <c r="D24" s="25" t="s">
        <v>36</v>
      </c>
      <c r="E24" s="26" t="s">
        <v>37</v>
      </c>
      <c r="F24" s="28" t="s">
        <v>39</v>
      </c>
      <c r="G24" s="27" t="s">
        <v>38</v>
      </c>
      <c r="H24" s="26" t="s">
        <v>37</v>
      </c>
      <c r="I24" s="29" t="s">
        <v>40</v>
      </c>
    </row>
  </sheetData>
  <sheetProtection algorithmName="SHA-512" hashValue="QCyHheCsf2kc9RIHqBUwSaiiFQaDkbS/hnwwOZ47pJZHStUQZbvZvQxvgp1XDKOeGrirsfKdmz4fG9xHj0mA0Q==" saltValue="HiPN929s64hiB0dg68TIHQ==" spinCount="100000" sheet="1" objects="1" scenarios="1"/>
  <sortState xmlns:xlrd2="http://schemas.microsoft.com/office/spreadsheetml/2017/richdata2" ref="A3:XFD22">
    <sortCondition ref="A3:A22"/>
  </sortState>
  <mergeCells count="5">
    <mergeCell ref="B1:D1"/>
    <mergeCell ref="E1:G1"/>
    <mergeCell ref="H1:I1"/>
    <mergeCell ref="A1:A2"/>
    <mergeCell ref="B24:C24"/>
  </mergeCells>
  <pageMargins left="0.7" right="0.7" top="0.78740157499999996" bottom="0.78740157499999996" header="0.3" footer="0.3"/>
  <pageSetup paperSize="9" scale="99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BB72B0D2D71D4691E2984483F01BE6" ma:contentTypeVersion="18" ma:contentTypeDescription="Ein neues Dokument erstellen." ma:contentTypeScope="" ma:versionID="4d810ff24cf78cce93480f1ee0f4ec39">
  <xsd:schema xmlns:xsd="http://www.w3.org/2001/XMLSchema" xmlns:xs="http://www.w3.org/2001/XMLSchema" xmlns:p="http://schemas.microsoft.com/office/2006/metadata/properties" xmlns:ns2="269b64b7-0ceb-407c-a275-ca9f81342ba0" xmlns:ns3="10096c22-61b5-46f2-bc11-7f055451167e" targetNamespace="http://schemas.microsoft.com/office/2006/metadata/properties" ma:root="true" ma:fieldsID="a520830b1607993d25cb9d6ad43b1d9c" ns2:_="" ns3:_="">
    <xsd:import namespace="269b64b7-0ceb-407c-a275-ca9f81342ba0"/>
    <xsd:import namespace="10096c22-61b5-46f2-bc11-7f05545116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b64b7-0ceb-407c-a275-ca9f81342b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64808c77-87e5-4366-b4cb-cc513dd7c4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96c22-61b5-46f2-bc11-7f05545116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4f26e78-e4e9-41af-8e5c-8a976b4ab3f8}" ma:internalName="TaxCatchAll" ma:showField="CatchAllData" ma:web="10096c22-61b5-46f2-bc11-7f0554511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9b64b7-0ceb-407c-a275-ca9f81342ba0">
      <Terms xmlns="http://schemas.microsoft.com/office/infopath/2007/PartnerControls"/>
    </lcf76f155ced4ddcb4097134ff3c332f>
    <TaxCatchAll xmlns="10096c22-61b5-46f2-bc11-7f055451167e" xsi:nil="true"/>
  </documentManagement>
</p:properties>
</file>

<file path=customXml/itemProps1.xml><?xml version="1.0" encoding="utf-8"?>
<ds:datastoreItem xmlns:ds="http://schemas.openxmlformats.org/officeDocument/2006/customXml" ds:itemID="{F350364A-FFE3-4315-AA30-2337812DF9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9b64b7-0ceb-407c-a275-ca9f81342ba0"/>
    <ds:schemaRef ds:uri="10096c22-61b5-46f2-bc11-7f0554511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FB93DE-3497-41BC-A8A8-50E3FCD34C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A3AD77-1DE0-4504-B718-9B95587B4B4B}">
  <ds:schemaRefs>
    <ds:schemaRef ds:uri="http://schemas.microsoft.com/office/2006/metadata/properties"/>
    <ds:schemaRef ds:uri="http://schemas.microsoft.com/office/infopath/2007/PartnerControls"/>
    <ds:schemaRef ds:uri="269b64b7-0ceb-407c-a275-ca9f81342ba0"/>
    <ds:schemaRef ds:uri="10096c22-61b5-46f2-bc11-7f05545116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Beitragsrechner</vt:lpstr>
      <vt:lpstr>Vorteile</vt:lpstr>
      <vt:lpstr>Vorteile (detailiert)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 Matthes</dc:creator>
  <cp:keywords/>
  <dc:description/>
  <cp:lastModifiedBy>Christoph Matthes</cp:lastModifiedBy>
  <cp:revision/>
  <cp:lastPrinted>2024-05-02T07:28:11Z</cp:lastPrinted>
  <dcterms:created xsi:type="dcterms:W3CDTF">2024-04-23T18:29:17Z</dcterms:created>
  <dcterms:modified xsi:type="dcterms:W3CDTF">2024-05-02T08:12:05Z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0x010100F5BB72B0D2D71D4691E2984483F01BE6</vt:lpwstr>
  </property>
  <property fmtid="{D5CDD505-2E9C-101B-9397-08002B2CF9AE}" pid="3" name="MediaServiceImageTags">
    <vt:lpwstr/>
  </property>
</Properties>
</file>